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lindley\Desktop\"/>
    </mc:Choice>
  </mc:AlternateContent>
  <xr:revisionPtr revIDLastSave="0" documentId="13_ncr:1_{D6C7A4FC-F790-468A-B11C-541668ED5CB4}" xr6:coauthVersionLast="45" xr6:coauthVersionMax="45" xr10:uidLastSave="{00000000-0000-0000-0000-000000000000}"/>
  <workbookProtection workbookAlgorithmName="SHA-512" workbookHashValue="aQ7fcfGeZzPSM5A9TDf+2szZvPY7FcUYEPuzFNPaYLBCq5IVzo+KKUEpen2aAqObP1B/1c1DxuZR+7tslyoNeQ==" workbookSaltValue="mU9+B+rrCT3bjs8Zz3BEEA==" workbookSpinCount="100000" lockStructure="1"/>
  <bookViews>
    <workbookView xWindow="1536" yWindow="1128" windowWidth="20040" windowHeight="11232" xr2:uid="{AC278B4B-8201-459B-83FB-CDD64E0FE644}"/>
  </bookViews>
  <sheets>
    <sheet name="Sheet1" sheetId="1" r:id="rId1"/>
    <sheet name="Sheet2" sheetId="2" state="hidden" r:id="rId2"/>
    <sheet name="Sheet3" sheetId="3" state="hidden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3" i="1" l="1"/>
  <c r="B23" i="1"/>
  <c r="B27" i="1" s="1"/>
  <c r="C19" i="1"/>
  <c r="B19" i="1"/>
  <c r="C15" i="1"/>
  <c r="B15" i="1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  <c r="D2" i="3"/>
  <c r="C9" i="1" s="1"/>
  <c r="E113" i="3"/>
  <c r="E105" i="3"/>
  <c r="E101" i="3"/>
  <c r="E100" i="3"/>
  <c r="E99" i="3"/>
  <c r="E98" i="3"/>
  <c r="E97" i="3"/>
  <c r="E82" i="3"/>
  <c r="E81" i="3"/>
  <c r="E80" i="3"/>
  <c r="E79" i="3"/>
  <c r="E78" i="3"/>
  <c r="E77" i="3"/>
  <c r="E115" i="3" s="1"/>
  <c r="E76" i="3"/>
  <c r="E114" i="3" s="1"/>
  <c r="E75" i="3"/>
  <c r="E74" i="3"/>
  <c r="E112" i="3" s="1"/>
  <c r="E73" i="3"/>
  <c r="E111" i="3" s="1"/>
  <c r="E72" i="3"/>
  <c r="E110" i="3" s="1"/>
  <c r="E71" i="3"/>
  <c r="E109" i="3" s="1"/>
  <c r="E70" i="3"/>
  <c r="E108" i="3" s="1"/>
  <c r="E69" i="3"/>
  <c r="E107" i="3" s="1"/>
  <c r="E68" i="3"/>
  <c r="E106" i="3" s="1"/>
  <c r="E67" i="3"/>
  <c r="E66" i="3"/>
  <c r="E104" i="3" s="1"/>
  <c r="E65" i="3"/>
  <c r="E103" i="3" s="1"/>
  <c r="E64" i="3"/>
  <c r="E102" i="3" s="1"/>
  <c r="E58" i="3"/>
  <c r="E96" i="3" s="1"/>
  <c r="E57" i="3"/>
  <c r="E95" i="3" s="1"/>
  <c r="E56" i="3"/>
  <c r="E94" i="3" s="1"/>
  <c r="E55" i="3"/>
  <c r="E93" i="3" s="1"/>
  <c r="E54" i="3"/>
  <c r="E92" i="3" s="1"/>
  <c r="E53" i="3"/>
  <c r="E91" i="3" s="1"/>
  <c r="E52" i="3"/>
  <c r="E90" i="3" s="1"/>
  <c r="E51" i="3"/>
  <c r="E89" i="3" s="1"/>
  <c r="E50" i="3"/>
  <c r="E88" i="3" s="1"/>
  <c r="E49" i="3"/>
  <c r="E87" i="3" s="1"/>
  <c r="E48" i="3"/>
  <c r="E86" i="3" s="1"/>
  <c r="E47" i="3"/>
  <c r="E85" i="3" s="1"/>
  <c r="E46" i="3"/>
  <c r="E84" i="3" s="1"/>
  <c r="E45" i="3"/>
  <c r="E83" i="3" s="1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C27" i="1" l="1"/>
</calcChain>
</file>

<file path=xl/sharedStrings.xml><?xml version="1.0" encoding="utf-8"?>
<sst xmlns="http://schemas.openxmlformats.org/spreadsheetml/2006/main" count="311" uniqueCount="49">
  <si>
    <t xml:space="preserve">Duration of Training: </t>
  </si>
  <si>
    <t>Type of Entity</t>
  </si>
  <si>
    <t xml:space="preserve">Type of Entity: </t>
  </si>
  <si>
    <t xml:space="preserve">Number of People: </t>
  </si>
  <si>
    <t>Private Sector</t>
  </si>
  <si>
    <t>Local Government</t>
  </si>
  <si>
    <t>State Government</t>
  </si>
  <si>
    <t>Duration of Training</t>
  </si>
  <si>
    <t>Half Day</t>
  </si>
  <si>
    <t>Full Day</t>
  </si>
  <si>
    <t>Number of People</t>
  </si>
  <si>
    <t>15-50</t>
  </si>
  <si>
    <t>51-100</t>
  </si>
  <si>
    <t>101-200</t>
  </si>
  <si>
    <t>201-500</t>
  </si>
  <si>
    <t>500+</t>
  </si>
  <si>
    <t>Half Day (3 Hours)</t>
  </si>
  <si>
    <t>Per Person</t>
  </si>
  <si>
    <t xml:space="preserve">Training Cost, Excluding Travel and Expenses: </t>
  </si>
  <si>
    <t>503 Nonprofit</t>
  </si>
  <si>
    <t>Duration</t>
  </si>
  <si>
    <t>Entity Type</t>
  </si>
  <si>
    <t>Participants</t>
  </si>
  <si>
    <t>Combo</t>
  </si>
  <si>
    <t>Cost</t>
  </si>
  <si>
    <t>Max Local and Nonprofit</t>
  </si>
  <si>
    <t>Travel and Expenses</t>
  </si>
  <si>
    <t>Mileage Rate</t>
  </si>
  <si>
    <t>Mileage Rate (per mile)</t>
  </si>
  <si>
    <t>Meals</t>
  </si>
  <si>
    <t>In-State</t>
  </si>
  <si>
    <t>Out-of-State</t>
  </si>
  <si>
    <t>Breakfast</t>
  </si>
  <si>
    <t>Lunch</t>
  </si>
  <si>
    <t>Dinner</t>
  </si>
  <si>
    <t>Daily Maximum</t>
  </si>
  <si>
    <t>Must depart before 6:30 AM</t>
  </si>
  <si>
    <t>Return after 11:00 AM</t>
  </si>
  <si>
    <t xml:space="preserve">Depart 6:30 AM or after and before 11:00 AM </t>
  </si>
  <si>
    <t>Return after 1:30 PM</t>
  </si>
  <si>
    <t xml:space="preserve">Depart 11:00 AM or after and before 5:15 PM </t>
  </si>
  <si>
    <t>Return after 8:30 PM</t>
  </si>
  <si>
    <t xml:space="preserve">Hotel Rooms - GSA rate for area, before taxes and fees </t>
  </si>
  <si>
    <t>Travel and Expense rates subject to change in accordance with the SC General Appropriations Act</t>
  </si>
  <si>
    <t>South Carolina Human Affairs Commission</t>
  </si>
  <si>
    <t>Technical Services and Training</t>
  </si>
  <si>
    <t>training@schac.sc.gov</t>
  </si>
  <si>
    <t>In State</t>
  </si>
  <si>
    <t>Out of State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</si>
</sst>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44" formatCode="_(&quot;$&quot;* #,##0.00_);_(&quot;$&quot;* \(#,##0.00\);_(&quot;$&quot;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22">
    <xf numFmtId="0" fontId="0" fillId="0" borderId="0" xfId="0"/>
    <xf numFmtId="0" fontId="3" fillId="0" borderId="0" xfId="0" applyFont="1"/>
    <xf numFmtId="0" fontId="4" fillId="0" borderId="0" xfId="0" applyFont="1"/>
    <xf numFmtId="0" fontId="0" fillId="0" borderId="0" xfId="0" applyFont="1" applyFill="1" applyBorder="1" applyAlignment="1">
      <alignment horizontal="left"/>
    </xf>
    <xf numFmtId="44" fontId="0" fillId="0" borderId="0" xfId="1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44" fontId="2" fillId="0" borderId="0" xfId="1" applyFont="1" applyFill="1" applyBorder="1" applyAlignment="1">
      <alignment horizontal="left"/>
    </xf>
    <xf numFmtId="44" fontId="0" fillId="2" borderId="0" xfId="1" applyFont="1" applyFill="1" applyBorder="1" applyAlignment="1" applyProtection="1">
      <alignment horizontal="left"/>
      <protection locked="0"/>
    </xf>
    <xf numFmtId="0" fontId="0" fillId="2" borderId="0" xfId="0" applyFont="1" applyFill="1" applyBorder="1" applyAlignment="1" applyProtection="1">
      <alignment horizontal="left"/>
      <protection locked="0"/>
    </xf>
    <xf numFmtId="44" fontId="4" fillId="0" borderId="0" xfId="1" applyFont="1"/>
    <xf numFmtId="44" fontId="3" fillId="0" borderId="0" xfId="1" applyFont="1"/>
    <xf numFmtId="0" fontId="3" fillId="0" borderId="0" xfId="0" applyFont="1" applyAlignment="1">
      <alignment horizontal="center"/>
    </xf>
    <xf numFmtId="0" fontId="4" fillId="0" borderId="1" xfId="0" applyFont="1" applyBorder="1" applyProtection="1">
      <protection locked="0"/>
    </xf>
    <xf numFmtId="44" fontId="4" fillId="0" borderId="1" xfId="1" applyFont="1" applyBorder="1"/>
    <xf numFmtId="8" fontId="3" fillId="0" borderId="0" xfId="1" applyNumberFormat="1" applyFont="1"/>
    <xf numFmtId="0" fontId="5" fillId="0" borderId="0" xfId="0" applyFont="1" applyAlignment="1">
      <alignment horizontal="center" wrapText="1"/>
    </xf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2" applyFont="1" applyAlignment="1">
      <alignment horizontal="center"/>
    </xf>
    <xf numFmtId="0" fontId="4" fillId="0" borderId="0" xfId="0" applyFont="1" applyAlignment="1">
      <alignment horizontal="right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raining@schac.sc.gov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ECAC6-50C6-45F8-BD3C-14887521E7C6}">
  <dimension ref="A1:C32"/>
  <sheetViews>
    <sheetView tabSelected="1" view="pageLayout" zoomScaleNormal="100" workbookViewId="0">
      <selection activeCell="C5" sqref="C5"/>
    </sheetView>
  </sheetViews>
  <sheetFormatPr defaultColWidth="27.33203125" defaultRowHeight="15.6" x14ac:dyDescent="0.3"/>
  <cols>
    <col min="1" max="1" width="31.44140625" style="2" bestFit="1" customWidth="1"/>
    <col min="2" max="3" width="18.109375" style="2" customWidth="1"/>
    <col min="4" max="16384" width="27.33203125" style="2"/>
  </cols>
  <sheetData>
    <row r="1" spans="1:3" x14ac:dyDescent="0.3">
      <c r="A1" s="18" t="s">
        <v>44</v>
      </c>
      <c r="B1" s="18"/>
      <c r="C1" s="18"/>
    </row>
    <row r="2" spans="1:3" x14ac:dyDescent="0.3">
      <c r="A2" s="19" t="s">
        <v>45</v>
      </c>
      <c r="B2" s="19"/>
      <c r="C2" s="19"/>
    </row>
    <row r="3" spans="1:3" x14ac:dyDescent="0.3">
      <c r="A3" s="20" t="s">
        <v>46</v>
      </c>
      <c r="B3" s="19"/>
      <c r="C3" s="19"/>
    </row>
    <row r="4" spans="1:3" x14ac:dyDescent="0.3">
      <c r="A4" s="19"/>
      <c r="B4" s="19"/>
      <c r="C4" s="19"/>
    </row>
    <row r="5" spans="1:3" x14ac:dyDescent="0.3">
      <c r="A5" s="21" t="s">
        <v>2</v>
      </c>
      <c r="B5" s="21"/>
      <c r="C5" s="12"/>
    </row>
    <row r="6" spans="1:3" x14ac:dyDescent="0.3">
      <c r="A6" s="21" t="s">
        <v>0</v>
      </c>
      <c r="B6" s="21"/>
      <c r="C6" s="12"/>
    </row>
    <row r="7" spans="1:3" x14ac:dyDescent="0.3">
      <c r="A7" s="21" t="s">
        <v>3</v>
      </c>
      <c r="B7" s="21"/>
      <c r="C7" s="12"/>
    </row>
    <row r="8" spans="1:3" x14ac:dyDescent="0.3">
      <c r="A8" s="17"/>
      <c r="B8" s="17"/>
      <c r="C8" s="17"/>
    </row>
    <row r="9" spans="1:3" x14ac:dyDescent="0.3">
      <c r="A9" s="17" t="s">
        <v>18</v>
      </c>
      <c r="B9" s="17"/>
      <c r="C9" s="13" t="str">
        <f>IF(ISERROR(IF(C5="State Government",0,VLOOKUP(C5&amp;C6&amp;C7,Sheet3!$D$1:$E$115,2,FALSE))),"",IF(C5="State Government",0,VLOOKUP(C5&amp;C6&amp;C7,Sheet3!$D$1:$E$115,2,FALSE)))</f>
        <v/>
      </c>
    </row>
    <row r="10" spans="1:3" x14ac:dyDescent="0.3">
      <c r="A10" s="17"/>
      <c r="B10" s="17"/>
      <c r="C10" s="17"/>
    </row>
    <row r="11" spans="1:3" x14ac:dyDescent="0.3">
      <c r="A11" s="18" t="s">
        <v>26</v>
      </c>
      <c r="B11" s="18"/>
      <c r="C11" s="18"/>
    </row>
    <row r="12" spans="1:3" x14ac:dyDescent="0.3">
      <c r="A12" s="1" t="s">
        <v>28</v>
      </c>
      <c r="B12" s="14">
        <v>0.56000000000000005</v>
      </c>
      <c r="C12" s="1"/>
    </row>
    <row r="13" spans="1:3" x14ac:dyDescent="0.3">
      <c r="A13" s="17"/>
      <c r="B13" s="17"/>
      <c r="C13" s="17"/>
    </row>
    <row r="14" spans="1:3" x14ac:dyDescent="0.3">
      <c r="A14" s="1" t="s">
        <v>29</v>
      </c>
      <c r="B14" s="11" t="s">
        <v>30</v>
      </c>
      <c r="C14" s="11" t="s">
        <v>31</v>
      </c>
    </row>
    <row r="15" spans="1:3" x14ac:dyDescent="0.3">
      <c r="A15" s="2" t="s">
        <v>32</v>
      </c>
      <c r="B15" s="9">
        <f>Sheet3!I9</f>
        <v>8</v>
      </c>
      <c r="C15" s="9">
        <f>Sheet3!J9</f>
        <v>10</v>
      </c>
    </row>
    <row r="16" spans="1:3" x14ac:dyDescent="0.3">
      <c r="A16" s="17" t="s">
        <v>36</v>
      </c>
      <c r="B16" s="17"/>
      <c r="C16" s="17"/>
    </row>
    <row r="17" spans="1:3" x14ac:dyDescent="0.3">
      <c r="A17" s="17" t="s">
        <v>37</v>
      </c>
      <c r="B17" s="17"/>
      <c r="C17" s="17"/>
    </row>
    <row r="18" spans="1:3" x14ac:dyDescent="0.3">
      <c r="A18" s="17"/>
      <c r="B18" s="17"/>
      <c r="C18" s="17"/>
    </row>
    <row r="19" spans="1:3" x14ac:dyDescent="0.3">
      <c r="A19" s="2" t="s">
        <v>33</v>
      </c>
      <c r="B19" s="9">
        <f>Sheet3!I10</f>
        <v>10</v>
      </c>
      <c r="C19" s="9">
        <f>Sheet3!J10</f>
        <v>15</v>
      </c>
    </row>
    <row r="20" spans="1:3" x14ac:dyDescent="0.3">
      <c r="A20" s="17" t="s">
        <v>38</v>
      </c>
      <c r="B20" s="17"/>
      <c r="C20" s="17"/>
    </row>
    <row r="21" spans="1:3" x14ac:dyDescent="0.3">
      <c r="A21" s="17" t="s">
        <v>39</v>
      </c>
      <c r="B21" s="17"/>
      <c r="C21" s="17"/>
    </row>
    <row r="22" spans="1:3" x14ac:dyDescent="0.3">
      <c r="A22" s="17"/>
      <c r="B22" s="17"/>
      <c r="C22" s="17"/>
    </row>
    <row r="23" spans="1:3" x14ac:dyDescent="0.3">
      <c r="A23" s="2" t="s">
        <v>34</v>
      </c>
      <c r="B23" s="9">
        <f>Sheet3!I11</f>
        <v>17</v>
      </c>
      <c r="C23" s="9">
        <f>Sheet3!J11</f>
        <v>25</v>
      </c>
    </row>
    <row r="24" spans="1:3" x14ac:dyDescent="0.3">
      <c r="A24" s="17" t="s">
        <v>40</v>
      </c>
      <c r="B24" s="17"/>
      <c r="C24" s="17"/>
    </row>
    <row r="25" spans="1:3" x14ac:dyDescent="0.3">
      <c r="A25" s="17" t="s">
        <v>41</v>
      </c>
      <c r="B25" s="17"/>
      <c r="C25" s="17"/>
    </row>
    <row r="26" spans="1:3" x14ac:dyDescent="0.3">
      <c r="A26" s="17"/>
      <c r="B26" s="17"/>
      <c r="C26" s="17"/>
    </row>
    <row r="27" spans="1:3" x14ac:dyDescent="0.3">
      <c r="A27" s="1" t="s">
        <v>35</v>
      </c>
      <c r="B27" s="10">
        <f>B15+B19+B23</f>
        <v>35</v>
      </c>
      <c r="C27" s="10">
        <f>C15+C19+C23</f>
        <v>50</v>
      </c>
    </row>
    <row r="28" spans="1:3" x14ac:dyDescent="0.3">
      <c r="A28" s="17"/>
      <c r="B28" s="17"/>
      <c r="C28" s="17"/>
    </row>
    <row r="29" spans="1:3" x14ac:dyDescent="0.3">
      <c r="A29" s="16" t="s">
        <v>42</v>
      </c>
      <c r="B29" s="16"/>
      <c r="C29" s="16"/>
    </row>
    <row r="30" spans="1:3" x14ac:dyDescent="0.3">
      <c r="A30" s="17"/>
      <c r="B30" s="17"/>
      <c r="C30" s="17"/>
    </row>
    <row r="31" spans="1:3" x14ac:dyDescent="0.3">
      <c r="A31" s="15" t="s">
        <v>43</v>
      </c>
      <c r="B31" s="15"/>
      <c r="C31" s="15"/>
    </row>
    <row r="32" spans="1:3" x14ac:dyDescent="0.3">
      <c r="A32" s="15"/>
      <c r="B32" s="15"/>
      <c r="C32" s="15"/>
    </row>
  </sheetData>
  <sheetProtection sheet="1" selectLockedCells="1"/>
  <mergeCells count="25">
    <mergeCell ref="A1:C1"/>
    <mergeCell ref="A2:C2"/>
    <mergeCell ref="A3:C3"/>
    <mergeCell ref="A4:C4"/>
    <mergeCell ref="A21:C21"/>
    <mergeCell ref="A16:C16"/>
    <mergeCell ref="A17:C17"/>
    <mergeCell ref="A18:C18"/>
    <mergeCell ref="A5:B5"/>
    <mergeCell ref="A6:B6"/>
    <mergeCell ref="A7:B7"/>
    <mergeCell ref="A9:B9"/>
    <mergeCell ref="A11:C11"/>
    <mergeCell ref="A13:C13"/>
    <mergeCell ref="A10:C10"/>
    <mergeCell ref="A8:C8"/>
    <mergeCell ref="A31:C32"/>
    <mergeCell ref="A29:C29"/>
    <mergeCell ref="A24:C24"/>
    <mergeCell ref="A25:C25"/>
    <mergeCell ref="A20:C20"/>
    <mergeCell ref="A28:C28"/>
    <mergeCell ref="A30:C30"/>
    <mergeCell ref="A22:C22"/>
    <mergeCell ref="A26:C26"/>
  </mergeCells>
  <hyperlinks>
    <hyperlink ref="A3" r:id="rId1" xr:uid="{19F0730E-A810-4B89-901E-1BAEE8C2D376}"/>
  </hyperlinks>
  <printOptions horizontalCentered="1" verticalCentered="1"/>
  <pageMargins left="0.7" right="0.7" top="2.25" bottom="0.75" header="0.3" footer="0.3"/>
  <pageSetup orientation="portrait" horizontalDpi="1200" verticalDpi="1200" r:id="rId2"/>
  <headerFooter>
    <oddHeader>&amp;C&amp;G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1045EA0-4EF9-49D4-AD03-04D17AF1D601}">
          <x14:formula1>
            <xm:f>Sheet2!$C$2:$C$3</xm:f>
          </x14:formula1>
          <xm:sqref>C6</xm:sqref>
        </x14:dataValidation>
        <x14:dataValidation type="list" allowBlank="1" showInputMessage="1" showErrorMessage="1" xr:uid="{BC083C22-B4F7-466C-AF5A-910C508D10B1}">
          <x14:formula1>
            <xm:f>Sheet2!$A$2:$A$5</xm:f>
          </x14:formula1>
          <xm:sqref>C5</xm:sqref>
        </x14:dataValidation>
        <x14:dataValidation type="list" allowBlank="1" showInputMessage="1" showErrorMessage="1" xr:uid="{5D3F27A3-2C66-4484-A558-70CE56B1E377}">
          <x14:formula1>
            <xm:f>Sheet2!$E$2:$E$20</xm:f>
          </x14:formula1>
          <xm:sqref>C7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4A804-5A9A-4ABA-B8B4-DF8186AF8637}">
  <dimension ref="A1:E20"/>
  <sheetViews>
    <sheetView workbookViewId="0">
      <selection activeCell="A2" sqref="A2"/>
    </sheetView>
  </sheetViews>
  <sheetFormatPr defaultRowHeight="14.4" x14ac:dyDescent="0.3"/>
  <cols>
    <col min="1" max="1" width="16" bestFit="1" customWidth="1"/>
    <col min="3" max="3" width="17.44140625" bestFit="1" customWidth="1"/>
    <col min="5" max="5" width="15.88671875" bestFit="1" customWidth="1"/>
  </cols>
  <sheetData>
    <row r="1" spans="1:5" x14ac:dyDescent="0.3">
      <c r="A1" t="s">
        <v>1</v>
      </c>
      <c r="C1" t="s">
        <v>7</v>
      </c>
      <c r="E1" t="s">
        <v>10</v>
      </c>
    </row>
    <row r="2" spans="1:5" x14ac:dyDescent="0.3">
      <c r="A2" t="s">
        <v>4</v>
      </c>
      <c r="C2" t="s">
        <v>16</v>
      </c>
      <c r="E2">
        <v>1</v>
      </c>
    </row>
    <row r="3" spans="1:5" x14ac:dyDescent="0.3">
      <c r="A3" t="s">
        <v>5</v>
      </c>
      <c r="C3" t="s">
        <v>9</v>
      </c>
      <c r="E3">
        <v>2</v>
      </c>
    </row>
    <row r="4" spans="1:5" x14ac:dyDescent="0.3">
      <c r="A4" t="s">
        <v>19</v>
      </c>
      <c r="E4">
        <v>3</v>
      </c>
    </row>
    <row r="5" spans="1:5" x14ac:dyDescent="0.3">
      <c r="A5" t="s">
        <v>6</v>
      </c>
      <c r="E5">
        <v>4</v>
      </c>
    </row>
    <row r="6" spans="1:5" x14ac:dyDescent="0.3">
      <c r="E6">
        <v>5</v>
      </c>
    </row>
    <row r="7" spans="1:5" x14ac:dyDescent="0.3">
      <c r="E7">
        <v>6</v>
      </c>
    </row>
    <row r="8" spans="1:5" x14ac:dyDescent="0.3">
      <c r="E8">
        <v>7</v>
      </c>
    </row>
    <row r="9" spans="1:5" x14ac:dyDescent="0.3">
      <c r="E9">
        <v>8</v>
      </c>
    </row>
    <row r="10" spans="1:5" x14ac:dyDescent="0.3">
      <c r="E10">
        <v>9</v>
      </c>
    </row>
    <row r="11" spans="1:5" x14ac:dyDescent="0.3">
      <c r="E11">
        <v>10</v>
      </c>
    </row>
    <row r="12" spans="1:5" x14ac:dyDescent="0.3">
      <c r="E12">
        <v>11</v>
      </c>
    </row>
    <row r="13" spans="1:5" x14ac:dyDescent="0.3">
      <c r="E13">
        <v>12</v>
      </c>
    </row>
    <row r="14" spans="1:5" x14ac:dyDescent="0.3">
      <c r="E14">
        <v>13</v>
      </c>
    </row>
    <row r="15" spans="1:5" x14ac:dyDescent="0.3">
      <c r="E15">
        <v>14</v>
      </c>
    </row>
    <row r="16" spans="1:5" x14ac:dyDescent="0.3">
      <c r="E16" t="s">
        <v>11</v>
      </c>
    </row>
    <row r="17" spans="5:5" x14ac:dyDescent="0.3">
      <c r="E17" t="s">
        <v>12</v>
      </c>
    </row>
    <row r="18" spans="5:5" x14ac:dyDescent="0.3">
      <c r="E18" t="s">
        <v>13</v>
      </c>
    </row>
    <row r="19" spans="5:5" x14ac:dyDescent="0.3">
      <c r="E19" t="s">
        <v>14</v>
      </c>
    </row>
    <row r="20" spans="5:5" x14ac:dyDescent="0.3">
      <c r="E20" t="s">
        <v>15</v>
      </c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8F906-E5C9-4123-A150-E88E9249D73E}">
  <dimension ref="A1:J115"/>
  <sheetViews>
    <sheetView workbookViewId="0">
      <selection activeCell="E7" sqref="E7"/>
    </sheetView>
  </sheetViews>
  <sheetFormatPr defaultColWidth="8.88671875" defaultRowHeight="14.4" x14ac:dyDescent="0.3"/>
  <cols>
    <col min="1" max="1" width="15.6640625" style="3" bestFit="1" customWidth="1"/>
    <col min="2" max="2" width="21.6640625" style="3" bestFit="1" customWidth="1"/>
    <col min="3" max="3" width="10.88671875" style="3" bestFit="1" customWidth="1"/>
    <col min="4" max="4" width="43.6640625" style="3" bestFit="1" customWidth="1"/>
    <col min="5" max="5" width="10.109375" style="4" bestFit="1" customWidth="1"/>
    <col min="6" max="7" width="8.88671875" style="3"/>
    <col min="8" max="8" width="21.5546875" style="3" bestFit="1" customWidth="1"/>
    <col min="9" max="9" width="7.5546875" style="3" bestFit="1" customWidth="1"/>
    <col min="10" max="10" width="8" style="3" bestFit="1" customWidth="1"/>
    <col min="11" max="16384" width="8.88671875" style="3"/>
  </cols>
  <sheetData>
    <row r="1" spans="1:10" s="5" customFormat="1" x14ac:dyDescent="0.3">
      <c r="A1" s="5" t="s">
        <v>20</v>
      </c>
      <c r="B1" s="5" t="s">
        <v>21</v>
      </c>
      <c r="C1" s="5" t="s">
        <v>22</v>
      </c>
      <c r="D1" s="5" t="s">
        <v>23</v>
      </c>
      <c r="E1" s="6" t="s">
        <v>24</v>
      </c>
      <c r="I1" s="5" t="s">
        <v>9</v>
      </c>
      <c r="J1" s="5" t="s">
        <v>8</v>
      </c>
    </row>
    <row r="2" spans="1:10" x14ac:dyDescent="0.3">
      <c r="A2" s="3" t="s">
        <v>9</v>
      </c>
      <c r="B2" s="3" t="s">
        <v>4</v>
      </c>
      <c r="C2" s="3" t="s">
        <v>15</v>
      </c>
      <c r="D2" s="3" t="str">
        <f>B2&amp;A2&amp;C2</f>
        <v>Private SectorFull Day500+</v>
      </c>
      <c r="E2" s="7">
        <v>1540</v>
      </c>
      <c r="H2" s="3" t="s">
        <v>17</v>
      </c>
      <c r="I2" s="8">
        <v>100</v>
      </c>
      <c r="J2" s="8">
        <v>50</v>
      </c>
    </row>
    <row r="3" spans="1:10" x14ac:dyDescent="0.3">
      <c r="A3" s="3" t="s">
        <v>9</v>
      </c>
      <c r="B3" s="3" t="s">
        <v>4</v>
      </c>
      <c r="C3" s="3" t="s">
        <v>14</v>
      </c>
      <c r="D3" s="3" t="str">
        <f t="shared" ref="D3:D66" si="0">B3&amp;A3&amp;C3</f>
        <v>Private SectorFull Day201-500</v>
      </c>
      <c r="E3" s="7">
        <v>1285</v>
      </c>
      <c r="H3" s="3" t="s">
        <v>25</v>
      </c>
      <c r="I3" s="8">
        <v>625</v>
      </c>
      <c r="J3" s="8">
        <v>370</v>
      </c>
    </row>
    <row r="4" spans="1:10" x14ac:dyDescent="0.3">
      <c r="A4" s="3" t="s">
        <v>9</v>
      </c>
      <c r="B4" s="3" t="s">
        <v>4</v>
      </c>
      <c r="C4" s="3" t="s">
        <v>13</v>
      </c>
      <c r="D4" s="3" t="str">
        <f t="shared" si="0"/>
        <v>Private SectorFull Day101-200</v>
      </c>
      <c r="E4" s="7">
        <v>1150</v>
      </c>
    </row>
    <row r="5" spans="1:10" x14ac:dyDescent="0.3">
      <c r="A5" s="3" t="s">
        <v>9</v>
      </c>
      <c r="B5" s="3" t="s">
        <v>4</v>
      </c>
      <c r="C5" s="3" t="s">
        <v>12</v>
      </c>
      <c r="D5" s="3" t="str">
        <f t="shared" si="0"/>
        <v>Private SectorFull Day51-100</v>
      </c>
      <c r="E5" s="7">
        <v>1000</v>
      </c>
    </row>
    <row r="6" spans="1:10" x14ac:dyDescent="0.3">
      <c r="A6" s="3" t="s">
        <v>9</v>
      </c>
      <c r="B6" s="3" t="s">
        <v>4</v>
      </c>
      <c r="C6" s="3" t="s">
        <v>11</v>
      </c>
      <c r="D6" s="3" t="str">
        <f t="shared" si="0"/>
        <v>Private SectorFull Day15-50</v>
      </c>
      <c r="E6" s="7">
        <v>925</v>
      </c>
      <c r="H6" s="3" t="s">
        <v>27</v>
      </c>
      <c r="I6" s="8">
        <v>0.57999999999999996</v>
      </c>
    </row>
    <row r="7" spans="1:10" x14ac:dyDescent="0.3">
      <c r="A7" s="3" t="s">
        <v>9</v>
      </c>
      <c r="B7" s="3" t="s">
        <v>4</v>
      </c>
      <c r="C7" s="3">
        <v>14</v>
      </c>
      <c r="D7" s="3" t="str">
        <f t="shared" si="0"/>
        <v>Private SectorFull Day14</v>
      </c>
      <c r="E7" s="7">
        <v>850</v>
      </c>
    </row>
    <row r="8" spans="1:10" x14ac:dyDescent="0.3">
      <c r="A8" s="3" t="s">
        <v>9</v>
      </c>
      <c r="B8" s="3" t="s">
        <v>4</v>
      </c>
      <c r="C8" s="3">
        <v>13</v>
      </c>
      <c r="D8" s="3" t="str">
        <f t="shared" si="0"/>
        <v>Private SectorFull Day13</v>
      </c>
      <c r="E8" s="4">
        <f>$E$7</f>
        <v>850</v>
      </c>
      <c r="I8" s="3" t="s">
        <v>47</v>
      </c>
      <c r="J8" s="3" t="s">
        <v>48</v>
      </c>
    </row>
    <row r="9" spans="1:10" x14ac:dyDescent="0.3">
      <c r="A9" s="3" t="s">
        <v>9</v>
      </c>
      <c r="B9" s="3" t="s">
        <v>4</v>
      </c>
      <c r="C9" s="3">
        <v>12</v>
      </c>
      <c r="D9" s="3" t="str">
        <f t="shared" si="0"/>
        <v>Private SectorFull Day12</v>
      </c>
      <c r="E9" s="4">
        <f t="shared" ref="E9:E20" si="1">$E$7</f>
        <v>850</v>
      </c>
      <c r="H9" s="3" t="s">
        <v>32</v>
      </c>
      <c r="I9" s="8">
        <v>8</v>
      </c>
      <c r="J9" s="8">
        <v>10</v>
      </c>
    </row>
    <row r="10" spans="1:10" x14ac:dyDescent="0.3">
      <c r="A10" s="3" t="s">
        <v>9</v>
      </c>
      <c r="B10" s="3" t="s">
        <v>4</v>
      </c>
      <c r="C10" s="3">
        <v>11</v>
      </c>
      <c r="D10" s="3" t="str">
        <f t="shared" si="0"/>
        <v>Private SectorFull Day11</v>
      </c>
      <c r="E10" s="4">
        <f t="shared" si="1"/>
        <v>850</v>
      </c>
      <c r="H10" s="3" t="s">
        <v>33</v>
      </c>
      <c r="I10" s="8">
        <v>10</v>
      </c>
      <c r="J10" s="8">
        <v>15</v>
      </c>
    </row>
    <row r="11" spans="1:10" x14ac:dyDescent="0.3">
      <c r="A11" s="3" t="s">
        <v>9</v>
      </c>
      <c r="B11" s="3" t="s">
        <v>4</v>
      </c>
      <c r="C11" s="3">
        <v>10</v>
      </c>
      <c r="D11" s="3" t="str">
        <f t="shared" si="0"/>
        <v>Private SectorFull Day10</v>
      </c>
      <c r="E11" s="4">
        <f t="shared" si="1"/>
        <v>850</v>
      </c>
      <c r="H11" s="3" t="s">
        <v>34</v>
      </c>
      <c r="I11" s="8">
        <v>17</v>
      </c>
      <c r="J11" s="8">
        <v>25</v>
      </c>
    </row>
    <row r="12" spans="1:10" x14ac:dyDescent="0.3">
      <c r="A12" s="3" t="s">
        <v>9</v>
      </c>
      <c r="B12" s="3" t="s">
        <v>4</v>
      </c>
      <c r="C12" s="3">
        <v>9</v>
      </c>
      <c r="D12" s="3" t="str">
        <f t="shared" si="0"/>
        <v>Private SectorFull Day9</v>
      </c>
      <c r="E12" s="4">
        <f t="shared" si="1"/>
        <v>850</v>
      </c>
    </row>
    <row r="13" spans="1:10" x14ac:dyDescent="0.3">
      <c r="A13" s="3" t="s">
        <v>9</v>
      </c>
      <c r="B13" s="3" t="s">
        <v>4</v>
      </c>
      <c r="C13" s="3">
        <v>8</v>
      </c>
      <c r="D13" s="3" t="str">
        <f t="shared" si="0"/>
        <v>Private SectorFull Day8</v>
      </c>
      <c r="E13" s="4">
        <f t="shared" si="1"/>
        <v>850</v>
      </c>
    </row>
    <row r="14" spans="1:10" x14ac:dyDescent="0.3">
      <c r="A14" s="3" t="s">
        <v>9</v>
      </c>
      <c r="B14" s="3" t="s">
        <v>4</v>
      </c>
      <c r="C14" s="3">
        <v>7</v>
      </c>
      <c r="D14" s="3" t="str">
        <f t="shared" si="0"/>
        <v>Private SectorFull Day7</v>
      </c>
      <c r="E14" s="4">
        <f t="shared" si="1"/>
        <v>850</v>
      </c>
    </row>
    <row r="15" spans="1:10" x14ac:dyDescent="0.3">
      <c r="A15" s="3" t="s">
        <v>9</v>
      </c>
      <c r="B15" s="3" t="s">
        <v>4</v>
      </c>
      <c r="C15" s="3">
        <v>6</v>
      </c>
      <c r="D15" s="3" t="str">
        <f t="shared" si="0"/>
        <v>Private SectorFull Day6</v>
      </c>
      <c r="E15" s="4">
        <f t="shared" si="1"/>
        <v>850</v>
      </c>
    </row>
    <row r="16" spans="1:10" x14ac:dyDescent="0.3">
      <c r="A16" s="3" t="s">
        <v>9</v>
      </c>
      <c r="B16" s="3" t="s">
        <v>4</v>
      </c>
      <c r="C16" s="3">
        <v>5</v>
      </c>
      <c r="D16" s="3" t="str">
        <f t="shared" si="0"/>
        <v>Private SectorFull Day5</v>
      </c>
      <c r="E16" s="4">
        <f t="shared" si="1"/>
        <v>850</v>
      </c>
    </row>
    <row r="17" spans="1:5" x14ac:dyDescent="0.3">
      <c r="A17" s="3" t="s">
        <v>9</v>
      </c>
      <c r="B17" s="3" t="s">
        <v>4</v>
      </c>
      <c r="C17" s="3">
        <v>4</v>
      </c>
      <c r="D17" s="3" t="str">
        <f t="shared" si="0"/>
        <v>Private SectorFull Day4</v>
      </c>
      <c r="E17" s="4">
        <f t="shared" si="1"/>
        <v>850</v>
      </c>
    </row>
    <row r="18" spans="1:5" x14ac:dyDescent="0.3">
      <c r="A18" s="3" t="s">
        <v>9</v>
      </c>
      <c r="B18" s="3" t="s">
        <v>4</v>
      </c>
      <c r="C18" s="3">
        <v>3</v>
      </c>
      <c r="D18" s="3" t="str">
        <f t="shared" si="0"/>
        <v>Private SectorFull Day3</v>
      </c>
      <c r="E18" s="4">
        <f t="shared" si="1"/>
        <v>850</v>
      </c>
    </row>
    <row r="19" spans="1:5" x14ac:dyDescent="0.3">
      <c r="A19" s="3" t="s">
        <v>9</v>
      </c>
      <c r="B19" s="3" t="s">
        <v>4</v>
      </c>
      <c r="C19" s="3">
        <v>2</v>
      </c>
      <c r="D19" s="3" t="str">
        <f t="shared" si="0"/>
        <v>Private SectorFull Day2</v>
      </c>
      <c r="E19" s="4">
        <f t="shared" si="1"/>
        <v>850</v>
      </c>
    </row>
    <row r="20" spans="1:5" x14ac:dyDescent="0.3">
      <c r="A20" s="3" t="s">
        <v>9</v>
      </c>
      <c r="B20" s="3" t="s">
        <v>4</v>
      </c>
      <c r="C20" s="3">
        <v>1</v>
      </c>
      <c r="D20" s="3" t="str">
        <f t="shared" si="0"/>
        <v>Private SectorFull Day1</v>
      </c>
      <c r="E20" s="4">
        <f t="shared" si="1"/>
        <v>850</v>
      </c>
    </row>
    <row r="21" spans="1:5" x14ac:dyDescent="0.3">
      <c r="A21" s="3" t="s">
        <v>16</v>
      </c>
      <c r="B21" s="3" t="s">
        <v>4</v>
      </c>
      <c r="C21" s="3" t="s">
        <v>15</v>
      </c>
      <c r="D21" s="3" t="str">
        <f t="shared" si="0"/>
        <v>Private SectorHalf Day (3 Hours)500+</v>
      </c>
      <c r="E21" s="7">
        <v>890</v>
      </c>
    </row>
    <row r="22" spans="1:5" x14ac:dyDescent="0.3">
      <c r="A22" s="3" t="s">
        <v>16</v>
      </c>
      <c r="B22" s="3" t="s">
        <v>4</v>
      </c>
      <c r="C22" s="3" t="s">
        <v>14</v>
      </c>
      <c r="D22" s="3" t="str">
        <f t="shared" si="0"/>
        <v>Private SectorHalf Day (3 Hours)201-500</v>
      </c>
      <c r="E22" s="7">
        <v>745</v>
      </c>
    </row>
    <row r="23" spans="1:5" x14ac:dyDescent="0.3">
      <c r="A23" s="3" t="s">
        <v>16</v>
      </c>
      <c r="B23" s="3" t="s">
        <v>4</v>
      </c>
      <c r="C23" s="3" t="s">
        <v>13</v>
      </c>
      <c r="D23" s="3" t="str">
        <f t="shared" si="0"/>
        <v>Private SectorHalf Day (3 Hours)101-200</v>
      </c>
      <c r="E23" s="7">
        <v>670</v>
      </c>
    </row>
    <row r="24" spans="1:5" x14ac:dyDescent="0.3">
      <c r="A24" s="3" t="s">
        <v>16</v>
      </c>
      <c r="B24" s="3" t="s">
        <v>4</v>
      </c>
      <c r="C24" s="3" t="s">
        <v>12</v>
      </c>
      <c r="D24" s="3" t="str">
        <f t="shared" si="0"/>
        <v>Private SectorHalf Day (3 Hours)51-100</v>
      </c>
      <c r="E24" s="7">
        <v>600</v>
      </c>
    </row>
    <row r="25" spans="1:5" x14ac:dyDescent="0.3">
      <c r="A25" s="3" t="s">
        <v>16</v>
      </c>
      <c r="B25" s="3" t="s">
        <v>4</v>
      </c>
      <c r="C25" s="3" t="s">
        <v>11</v>
      </c>
      <c r="D25" s="3" t="str">
        <f t="shared" si="0"/>
        <v>Private SectorHalf Day (3 Hours)15-50</v>
      </c>
      <c r="E25" s="7">
        <v>550</v>
      </c>
    </row>
    <row r="26" spans="1:5" x14ac:dyDescent="0.3">
      <c r="A26" s="3" t="s">
        <v>16</v>
      </c>
      <c r="B26" s="3" t="s">
        <v>4</v>
      </c>
      <c r="C26" s="3">
        <v>14</v>
      </c>
      <c r="D26" s="3" t="str">
        <f t="shared" si="0"/>
        <v>Private SectorHalf Day (3 Hours)14</v>
      </c>
      <c r="E26" s="7">
        <v>450</v>
      </c>
    </row>
    <row r="27" spans="1:5" x14ac:dyDescent="0.3">
      <c r="A27" s="3" t="s">
        <v>16</v>
      </c>
      <c r="B27" s="3" t="s">
        <v>4</v>
      </c>
      <c r="C27" s="3">
        <v>13</v>
      </c>
      <c r="D27" s="3" t="str">
        <f t="shared" si="0"/>
        <v>Private SectorHalf Day (3 Hours)13</v>
      </c>
      <c r="E27" s="4">
        <f>$E$26</f>
        <v>450</v>
      </c>
    </row>
    <row r="28" spans="1:5" x14ac:dyDescent="0.3">
      <c r="A28" s="3" t="s">
        <v>16</v>
      </c>
      <c r="B28" s="3" t="s">
        <v>4</v>
      </c>
      <c r="C28" s="3">
        <v>12</v>
      </c>
      <c r="D28" s="3" t="str">
        <f t="shared" si="0"/>
        <v>Private SectorHalf Day (3 Hours)12</v>
      </c>
      <c r="E28" s="4">
        <f t="shared" ref="E28:E39" si="2">$E$26</f>
        <v>450</v>
      </c>
    </row>
    <row r="29" spans="1:5" x14ac:dyDescent="0.3">
      <c r="A29" s="3" t="s">
        <v>16</v>
      </c>
      <c r="B29" s="3" t="s">
        <v>4</v>
      </c>
      <c r="C29" s="3">
        <v>11</v>
      </c>
      <c r="D29" s="3" t="str">
        <f t="shared" si="0"/>
        <v>Private SectorHalf Day (3 Hours)11</v>
      </c>
      <c r="E29" s="4">
        <f t="shared" si="2"/>
        <v>450</v>
      </c>
    </row>
    <row r="30" spans="1:5" x14ac:dyDescent="0.3">
      <c r="A30" s="3" t="s">
        <v>16</v>
      </c>
      <c r="B30" s="3" t="s">
        <v>4</v>
      </c>
      <c r="C30" s="3">
        <v>10</v>
      </c>
      <c r="D30" s="3" t="str">
        <f t="shared" si="0"/>
        <v>Private SectorHalf Day (3 Hours)10</v>
      </c>
      <c r="E30" s="4">
        <f t="shared" si="2"/>
        <v>450</v>
      </c>
    </row>
    <row r="31" spans="1:5" x14ac:dyDescent="0.3">
      <c r="A31" s="3" t="s">
        <v>16</v>
      </c>
      <c r="B31" s="3" t="s">
        <v>4</v>
      </c>
      <c r="C31" s="3">
        <v>9</v>
      </c>
      <c r="D31" s="3" t="str">
        <f t="shared" si="0"/>
        <v>Private SectorHalf Day (3 Hours)9</v>
      </c>
      <c r="E31" s="4">
        <f t="shared" si="2"/>
        <v>450</v>
      </c>
    </row>
    <row r="32" spans="1:5" x14ac:dyDescent="0.3">
      <c r="A32" s="3" t="s">
        <v>16</v>
      </c>
      <c r="B32" s="3" t="s">
        <v>4</v>
      </c>
      <c r="C32" s="3">
        <v>8</v>
      </c>
      <c r="D32" s="3" t="str">
        <f t="shared" si="0"/>
        <v>Private SectorHalf Day (3 Hours)8</v>
      </c>
      <c r="E32" s="4">
        <f t="shared" si="2"/>
        <v>450</v>
      </c>
    </row>
    <row r="33" spans="1:5" x14ac:dyDescent="0.3">
      <c r="A33" s="3" t="s">
        <v>16</v>
      </c>
      <c r="B33" s="3" t="s">
        <v>4</v>
      </c>
      <c r="C33" s="3">
        <v>7</v>
      </c>
      <c r="D33" s="3" t="str">
        <f t="shared" si="0"/>
        <v>Private SectorHalf Day (3 Hours)7</v>
      </c>
      <c r="E33" s="4">
        <f t="shared" si="2"/>
        <v>450</v>
      </c>
    </row>
    <row r="34" spans="1:5" x14ac:dyDescent="0.3">
      <c r="A34" s="3" t="s">
        <v>16</v>
      </c>
      <c r="B34" s="3" t="s">
        <v>4</v>
      </c>
      <c r="C34" s="3">
        <v>6</v>
      </c>
      <c r="D34" s="3" t="str">
        <f t="shared" si="0"/>
        <v>Private SectorHalf Day (3 Hours)6</v>
      </c>
      <c r="E34" s="4">
        <f t="shared" si="2"/>
        <v>450</v>
      </c>
    </row>
    <row r="35" spans="1:5" x14ac:dyDescent="0.3">
      <c r="A35" s="3" t="s">
        <v>16</v>
      </c>
      <c r="B35" s="3" t="s">
        <v>4</v>
      </c>
      <c r="C35" s="3">
        <v>5</v>
      </c>
      <c r="D35" s="3" t="str">
        <f t="shared" si="0"/>
        <v>Private SectorHalf Day (3 Hours)5</v>
      </c>
      <c r="E35" s="4">
        <f t="shared" si="2"/>
        <v>450</v>
      </c>
    </row>
    <row r="36" spans="1:5" x14ac:dyDescent="0.3">
      <c r="A36" s="3" t="s">
        <v>16</v>
      </c>
      <c r="B36" s="3" t="s">
        <v>4</v>
      </c>
      <c r="C36" s="3">
        <v>4</v>
      </c>
      <c r="D36" s="3" t="str">
        <f t="shared" si="0"/>
        <v>Private SectorHalf Day (3 Hours)4</v>
      </c>
      <c r="E36" s="4">
        <f t="shared" si="2"/>
        <v>450</v>
      </c>
    </row>
    <row r="37" spans="1:5" x14ac:dyDescent="0.3">
      <c r="A37" s="3" t="s">
        <v>16</v>
      </c>
      <c r="B37" s="3" t="s">
        <v>4</v>
      </c>
      <c r="C37" s="3">
        <v>3</v>
      </c>
      <c r="D37" s="3" t="str">
        <f t="shared" si="0"/>
        <v>Private SectorHalf Day (3 Hours)3</v>
      </c>
      <c r="E37" s="4">
        <f t="shared" si="2"/>
        <v>450</v>
      </c>
    </row>
    <row r="38" spans="1:5" x14ac:dyDescent="0.3">
      <c r="A38" s="3" t="s">
        <v>16</v>
      </c>
      <c r="B38" s="3" t="s">
        <v>4</v>
      </c>
      <c r="C38" s="3">
        <v>2</v>
      </c>
      <c r="D38" s="3" t="str">
        <f t="shared" si="0"/>
        <v>Private SectorHalf Day (3 Hours)2</v>
      </c>
      <c r="E38" s="4">
        <f t="shared" si="2"/>
        <v>450</v>
      </c>
    </row>
    <row r="39" spans="1:5" x14ac:dyDescent="0.3">
      <c r="A39" s="3" t="s">
        <v>16</v>
      </c>
      <c r="B39" s="3" t="s">
        <v>4</v>
      </c>
      <c r="C39" s="3">
        <v>1</v>
      </c>
      <c r="D39" s="3" t="str">
        <f t="shared" si="0"/>
        <v>Private SectorHalf Day (3 Hours)1</v>
      </c>
      <c r="E39" s="4">
        <f t="shared" si="2"/>
        <v>450</v>
      </c>
    </row>
    <row r="40" spans="1:5" x14ac:dyDescent="0.3">
      <c r="A40" s="3" t="s">
        <v>9</v>
      </c>
      <c r="B40" s="3" t="s">
        <v>5</v>
      </c>
      <c r="C40" s="3" t="s">
        <v>15</v>
      </c>
      <c r="D40" s="3" t="str">
        <f t="shared" si="0"/>
        <v>Local GovernmentFull Day500+</v>
      </c>
      <c r="E40" s="7">
        <v>925</v>
      </c>
    </row>
    <row r="41" spans="1:5" x14ac:dyDescent="0.3">
      <c r="A41" s="3" t="s">
        <v>9</v>
      </c>
      <c r="B41" s="3" t="s">
        <v>5</v>
      </c>
      <c r="C41" s="3" t="s">
        <v>14</v>
      </c>
      <c r="D41" s="3" t="str">
        <f t="shared" si="0"/>
        <v>Local GovernmentFull Day201-500</v>
      </c>
      <c r="E41" s="7">
        <v>840</v>
      </c>
    </row>
    <row r="42" spans="1:5" x14ac:dyDescent="0.3">
      <c r="A42" s="3" t="s">
        <v>9</v>
      </c>
      <c r="B42" s="3" t="s">
        <v>5</v>
      </c>
      <c r="C42" s="3" t="s">
        <v>13</v>
      </c>
      <c r="D42" s="3" t="str">
        <f t="shared" si="0"/>
        <v>Local GovernmentFull Day101-200</v>
      </c>
      <c r="E42" s="7">
        <v>750</v>
      </c>
    </row>
    <row r="43" spans="1:5" x14ac:dyDescent="0.3">
      <c r="A43" s="3" t="s">
        <v>9</v>
      </c>
      <c r="B43" s="3" t="s">
        <v>5</v>
      </c>
      <c r="C43" s="3" t="s">
        <v>12</v>
      </c>
      <c r="D43" s="3" t="str">
        <f t="shared" si="0"/>
        <v>Local GovernmentFull Day51-100</v>
      </c>
      <c r="E43" s="7">
        <v>675</v>
      </c>
    </row>
    <row r="44" spans="1:5" x14ac:dyDescent="0.3">
      <c r="A44" s="3" t="s">
        <v>9</v>
      </c>
      <c r="B44" s="3" t="s">
        <v>5</v>
      </c>
      <c r="C44" s="3" t="s">
        <v>11</v>
      </c>
      <c r="D44" s="3" t="str">
        <f t="shared" si="0"/>
        <v>Local GovernmentFull Day15-50</v>
      </c>
      <c r="E44" s="7">
        <v>625</v>
      </c>
    </row>
    <row r="45" spans="1:5" x14ac:dyDescent="0.3">
      <c r="A45" s="3" t="s">
        <v>9</v>
      </c>
      <c r="B45" s="3" t="s">
        <v>5</v>
      </c>
      <c r="C45" s="3">
        <v>14</v>
      </c>
      <c r="D45" s="3" t="str">
        <f t="shared" si="0"/>
        <v>Local GovernmentFull Day14</v>
      </c>
      <c r="E45" s="4">
        <f>IF(C45*$I$2&gt;$I$3,$I$3,C45*$I$2)</f>
        <v>625</v>
      </c>
    </row>
    <row r="46" spans="1:5" x14ac:dyDescent="0.3">
      <c r="A46" s="3" t="s">
        <v>9</v>
      </c>
      <c r="B46" s="3" t="s">
        <v>5</v>
      </c>
      <c r="C46" s="3">
        <v>13</v>
      </c>
      <c r="D46" s="3" t="str">
        <f t="shared" si="0"/>
        <v>Local GovernmentFull Day13</v>
      </c>
      <c r="E46" s="4">
        <f t="shared" ref="E46:E58" si="3">IF(C46*$I$2&gt;$I$3,$I$3,C46*$I$2)</f>
        <v>625</v>
      </c>
    </row>
    <row r="47" spans="1:5" x14ac:dyDescent="0.3">
      <c r="A47" s="3" t="s">
        <v>9</v>
      </c>
      <c r="B47" s="3" t="s">
        <v>5</v>
      </c>
      <c r="C47" s="3">
        <v>12</v>
      </c>
      <c r="D47" s="3" t="str">
        <f t="shared" si="0"/>
        <v>Local GovernmentFull Day12</v>
      </c>
      <c r="E47" s="4">
        <f t="shared" si="3"/>
        <v>625</v>
      </c>
    </row>
    <row r="48" spans="1:5" x14ac:dyDescent="0.3">
      <c r="A48" s="3" t="s">
        <v>9</v>
      </c>
      <c r="B48" s="3" t="s">
        <v>5</v>
      </c>
      <c r="C48" s="3">
        <v>11</v>
      </c>
      <c r="D48" s="3" t="str">
        <f t="shared" si="0"/>
        <v>Local GovernmentFull Day11</v>
      </c>
      <c r="E48" s="4">
        <f t="shared" si="3"/>
        <v>625</v>
      </c>
    </row>
    <row r="49" spans="1:5" x14ac:dyDescent="0.3">
      <c r="A49" s="3" t="s">
        <v>9</v>
      </c>
      <c r="B49" s="3" t="s">
        <v>5</v>
      </c>
      <c r="C49" s="3">
        <v>10</v>
      </c>
      <c r="D49" s="3" t="str">
        <f t="shared" si="0"/>
        <v>Local GovernmentFull Day10</v>
      </c>
      <c r="E49" s="4">
        <f t="shared" si="3"/>
        <v>625</v>
      </c>
    </row>
    <row r="50" spans="1:5" x14ac:dyDescent="0.3">
      <c r="A50" s="3" t="s">
        <v>9</v>
      </c>
      <c r="B50" s="3" t="s">
        <v>5</v>
      </c>
      <c r="C50" s="3">
        <v>9</v>
      </c>
      <c r="D50" s="3" t="str">
        <f t="shared" si="0"/>
        <v>Local GovernmentFull Day9</v>
      </c>
      <c r="E50" s="4">
        <f t="shared" si="3"/>
        <v>625</v>
      </c>
    </row>
    <row r="51" spans="1:5" x14ac:dyDescent="0.3">
      <c r="A51" s="3" t="s">
        <v>9</v>
      </c>
      <c r="B51" s="3" t="s">
        <v>5</v>
      </c>
      <c r="C51" s="3">
        <v>8</v>
      </c>
      <c r="D51" s="3" t="str">
        <f t="shared" si="0"/>
        <v>Local GovernmentFull Day8</v>
      </c>
      <c r="E51" s="4">
        <f t="shared" si="3"/>
        <v>625</v>
      </c>
    </row>
    <row r="52" spans="1:5" x14ac:dyDescent="0.3">
      <c r="A52" s="3" t="s">
        <v>9</v>
      </c>
      <c r="B52" s="3" t="s">
        <v>5</v>
      </c>
      <c r="C52" s="3">
        <v>7</v>
      </c>
      <c r="D52" s="3" t="str">
        <f t="shared" si="0"/>
        <v>Local GovernmentFull Day7</v>
      </c>
      <c r="E52" s="4">
        <f t="shared" si="3"/>
        <v>625</v>
      </c>
    </row>
    <row r="53" spans="1:5" x14ac:dyDescent="0.3">
      <c r="A53" s="3" t="s">
        <v>9</v>
      </c>
      <c r="B53" s="3" t="s">
        <v>5</v>
      </c>
      <c r="C53" s="3">
        <v>6</v>
      </c>
      <c r="D53" s="3" t="str">
        <f t="shared" si="0"/>
        <v>Local GovernmentFull Day6</v>
      </c>
      <c r="E53" s="4">
        <f t="shared" si="3"/>
        <v>600</v>
      </c>
    </row>
    <row r="54" spans="1:5" x14ac:dyDescent="0.3">
      <c r="A54" s="3" t="s">
        <v>9</v>
      </c>
      <c r="B54" s="3" t="s">
        <v>5</v>
      </c>
      <c r="C54" s="3">
        <v>5</v>
      </c>
      <c r="D54" s="3" t="str">
        <f t="shared" si="0"/>
        <v>Local GovernmentFull Day5</v>
      </c>
      <c r="E54" s="4">
        <f t="shared" si="3"/>
        <v>500</v>
      </c>
    </row>
    <row r="55" spans="1:5" x14ac:dyDescent="0.3">
      <c r="A55" s="3" t="s">
        <v>9</v>
      </c>
      <c r="B55" s="3" t="s">
        <v>5</v>
      </c>
      <c r="C55" s="3">
        <v>4</v>
      </c>
      <c r="D55" s="3" t="str">
        <f t="shared" si="0"/>
        <v>Local GovernmentFull Day4</v>
      </c>
      <c r="E55" s="4">
        <f t="shared" si="3"/>
        <v>400</v>
      </c>
    </row>
    <row r="56" spans="1:5" x14ac:dyDescent="0.3">
      <c r="A56" s="3" t="s">
        <v>9</v>
      </c>
      <c r="B56" s="3" t="s">
        <v>5</v>
      </c>
      <c r="C56" s="3">
        <v>3</v>
      </c>
      <c r="D56" s="3" t="str">
        <f t="shared" si="0"/>
        <v>Local GovernmentFull Day3</v>
      </c>
      <c r="E56" s="4">
        <f t="shared" si="3"/>
        <v>300</v>
      </c>
    </row>
    <row r="57" spans="1:5" x14ac:dyDescent="0.3">
      <c r="A57" s="3" t="s">
        <v>9</v>
      </c>
      <c r="B57" s="3" t="s">
        <v>5</v>
      </c>
      <c r="C57" s="3">
        <v>2</v>
      </c>
      <c r="D57" s="3" t="str">
        <f t="shared" si="0"/>
        <v>Local GovernmentFull Day2</v>
      </c>
      <c r="E57" s="4">
        <f t="shared" si="3"/>
        <v>200</v>
      </c>
    </row>
    <row r="58" spans="1:5" x14ac:dyDescent="0.3">
      <c r="A58" s="3" t="s">
        <v>9</v>
      </c>
      <c r="B58" s="3" t="s">
        <v>5</v>
      </c>
      <c r="C58" s="3">
        <v>1</v>
      </c>
      <c r="D58" s="3" t="str">
        <f t="shared" si="0"/>
        <v>Local GovernmentFull Day1</v>
      </c>
      <c r="E58" s="4">
        <f t="shared" si="3"/>
        <v>100</v>
      </c>
    </row>
    <row r="59" spans="1:5" x14ac:dyDescent="0.3">
      <c r="A59" s="3" t="s">
        <v>16</v>
      </c>
      <c r="B59" s="3" t="s">
        <v>5</v>
      </c>
      <c r="C59" s="3" t="s">
        <v>15</v>
      </c>
      <c r="D59" s="3" t="str">
        <f t="shared" si="0"/>
        <v>Local GovernmentHalf Day (3 Hours)500+</v>
      </c>
      <c r="E59" s="7">
        <v>525</v>
      </c>
    </row>
    <row r="60" spans="1:5" x14ac:dyDescent="0.3">
      <c r="A60" s="3" t="s">
        <v>16</v>
      </c>
      <c r="B60" s="3" t="s">
        <v>5</v>
      </c>
      <c r="C60" s="3" t="s">
        <v>14</v>
      </c>
      <c r="D60" s="3" t="str">
        <f t="shared" si="0"/>
        <v>Local GovernmentHalf Day (3 Hours)201-500</v>
      </c>
      <c r="E60" s="7">
        <v>490</v>
      </c>
    </row>
    <row r="61" spans="1:5" x14ac:dyDescent="0.3">
      <c r="A61" s="3" t="s">
        <v>16</v>
      </c>
      <c r="B61" s="3" t="s">
        <v>5</v>
      </c>
      <c r="C61" s="3" t="s">
        <v>13</v>
      </c>
      <c r="D61" s="3" t="str">
        <f t="shared" si="0"/>
        <v>Local GovernmentHalf Day (3 Hours)101-200</v>
      </c>
      <c r="E61" s="7">
        <v>445</v>
      </c>
    </row>
    <row r="62" spans="1:5" x14ac:dyDescent="0.3">
      <c r="A62" s="3" t="s">
        <v>16</v>
      </c>
      <c r="B62" s="3" t="s">
        <v>5</v>
      </c>
      <c r="C62" s="3" t="s">
        <v>12</v>
      </c>
      <c r="D62" s="3" t="str">
        <f t="shared" si="0"/>
        <v>Local GovernmentHalf Day (3 Hours)51-100</v>
      </c>
      <c r="E62" s="7">
        <v>395</v>
      </c>
    </row>
    <row r="63" spans="1:5" x14ac:dyDescent="0.3">
      <c r="A63" s="3" t="s">
        <v>16</v>
      </c>
      <c r="B63" s="3" t="s">
        <v>5</v>
      </c>
      <c r="C63" s="3" t="s">
        <v>11</v>
      </c>
      <c r="D63" s="3" t="str">
        <f t="shared" si="0"/>
        <v>Local GovernmentHalf Day (3 Hours)15-50</v>
      </c>
      <c r="E63" s="7">
        <v>370</v>
      </c>
    </row>
    <row r="64" spans="1:5" x14ac:dyDescent="0.3">
      <c r="A64" s="3" t="s">
        <v>16</v>
      </c>
      <c r="B64" s="3" t="s">
        <v>5</v>
      </c>
      <c r="C64" s="3">
        <v>14</v>
      </c>
      <c r="D64" s="3" t="str">
        <f t="shared" si="0"/>
        <v>Local GovernmentHalf Day (3 Hours)14</v>
      </c>
      <c r="E64" s="4">
        <f>IF(C64*$J$2&gt;$J$3,$J$3,C64*$J$2)</f>
        <v>370</v>
      </c>
    </row>
    <row r="65" spans="1:5" x14ac:dyDescent="0.3">
      <c r="A65" s="3" t="s">
        <v>16</v>
      </c>
      <c r="B65" s="3" t="s">
        <v>5</v>
      </c>
      <c r="C65" s="3">
        <v>13</v>
      </c>
      <c r="D65" s="3" t="str">
        <f t="shared" si="0"/>
        <v>Local GovernmentHalf Day (3 Hours)13</v>
      </c>
      <c r="E65" s="4">
        <f t="shared" ref="E65:E77" si="4">IF(C65*$J$2&gt;$J$3,$J$3,C65*$J$2)</f>
        <v>370</v>
      </c>
    </row>
    <row r="66" spans="1:5" x14ac:dyDescent="0.3">
      <c r="A66" s="3" t="s">
        <v>16</v>
      </c>
      <c r="B66" s="3" t="s">
        <v>5</v>
      </c>
      <c r="C66" s="3">
        <v>12</v>
      </c>
      <c r="D66" s="3" t="str">
        <f t="shared" si="0"/>
        <v>Local GovernmentHalf Day (3 Hours)12</v>
      </c>
      <c r="E66" s="4">
        <f t="shared" si="4"/>
        <v>370</v>
      </c>
    </row>
    <row r="67" spans="1:5" x14ac:dyDescent="0.3">
      <c r="A67" s="3" t="s">
        <v>16</v>
      </c>
      <c r="B67" s="3" t="s">
        <v>5</v>
      </c>
      <c r="C67" s="3">
        <v>11</v>
      </c>
      <c r="D67" s="3" t="str">
        <f t="shared" ref="D67:D115" si="5">B67&amp;A67&amp;C67</f>
        <v>Local GovernmentHalf Day (3 Hours)11</v>
      </c>
      <c r="E67" s="4">
        <f t="shared" si="4"/>
        <v>370</v>
      </c>
    </row>
    <row r="68" spans="1:5" x14ac:dyDescent="0.3">
      <c r="A68" s="3" t="s">
        <v>16</v>
      </c>
      <c r="B68" s="3" t="s">
        <v>5</v>
      </c>
      <c r="C68" s="3">
        <v>10</v>
      </c>
      <c r="D68" s="3" t="str">
        <f t="shared" si="5"/>
        <v>Local GovernmentHalf Day (3 Hours)10</v>
      </c>
      <c r="E68" s="4">
        <f t="shared" si="4"/>
        <v>370</v>
      </c>
    </row>
    <row r="69" spans="1:5" x14ac:dyDescent="0.3">
      <c r="A69" s="3" t="s">
        <v>16</v>
      </c>
      <c r="B69" s="3" t="s">
        <v>5</v>
      </c>
      <c r="C69" s="3">
        <v>9</v>
      </c>
      <c r="D69" s="3" t="str">
        <f t="shared" si="5"/>
        <v>Local GovernmentHalf Day (3 Hours)9</v>
      </c>
      <c r="E69" s="4">
        <f t="shared" si="4"/>
        <v>370</v>
      </c>
    </row>
    <row r="70" spans="1:5" x14ac:dyDescent="0.3">
      <c r="A70" s="3" t="s">
        <v>16</v>
      </c>
      <c r="B70" s="3" t="s">
        <v>5</v>
      </c>
      <c r="C70" s="3">
        <v>8</v>
      </c>
      <c r="D70" s="3" t="str">
        <f t="shared" si="5"/>
        <v>Local GovernmentHalf Day (3 Hours)8</v>
      </c>
      <c r="E70" s="4">
        <f t="shared" si="4"/>
        <v>370</v>
      </c>
    </row>
    <row r="71" spans="1:5" x14ac:dyDescent="0.3">
      <c r="A71" s="3" t="s">
        <v>16</v>
      </c>
      <c r="B71" s="3" t="s">
        <v>5</v>
      </c>
      <c r="C71" s="3">
        <v>7</v>
      </c>
      <c r="D71" s="3" t="str">
        <f t="shared" si="5"/>
        <v>Local GovernmentHalf Day (3 Hours)7</v>
      </c>
      <c r="E71" s="4">
        <f t="shared" si="4"/>
        <v>350</v>
      </c>
    </row>
    <row r="72" spans="1:5" x14ac:dyDescent="0.3">
      <c r="A72" s="3" t="s">
        <v>16</v>
      </c>
      <c r="B72" s="3" t="s">
        <v>5</v>
      </c>
      <c r="C72" s="3">
        <v>6</v>
      </c>
      <c r="D72" s="3" t="str">
        <f t="shared" si="5"/>
        <v>Local GovernmentHalf Day (3 Hours)6</v>
      </c>
      <c r="E72" s="4">
        <f t="shared" si="4"/>
        <v>300</v>
      </c>
    </row>
    <row r="73" spans="1:5" x14ac:dyDescent="0.3">
      <c r="A73" s="3" t="s">
        <v>16</v>
      </c>
      <c r="B73" s="3" t="s">
        <v>5</v>
      </c>
      <c r="C73" s="3">
        <v>5</v>
      </c>
      <c r="D73" s="3" t="str">
        <f t="shared" si="5"/>
        <v>Local GovernmentHalf Day (3 Hours)5</v>
      </c>
      <c r="E73" s="4">
        <f t="shared" si="4"/>
        <v>250</v>
      </c>
    </row>
    <row r="74" spans="1:5" x14ac:dyDescent="0.3">
      <c r="A74" s="3" t="s">
        <v>16</v>
      </c>
      <c r="B74" s="3" t="s">
        <v>5</v>
      </c>
      <c r="C74" s="3">
        <v>4</v>
      </c>
      <c r="D74" s="3" t="str">
        <f t="shared" si="5"/>
        <v>Local GovernmentHalf Day (3 Hours)4</v>
      </c>
      <c r="E74" s="4">
        <f t="shared" si="4"/>
        <v>200</v>
      </c>
    </row>
    <row r="75" spans="1:5" x14ac:dyDescent="0.3">
      <c r="A75" s="3" t="s">
        <v>16</v>
      </c>
      <c r="B75" s="3" t="s">
        <v>5</v>
      </c>
      <c r="C75" s="3">
        <v>3</v>
      </c>
      <c r="D75" s="3" t="str">
        <f t="shared" si="5"/>
        <v>Local GovernmentHalf Day (3 Hours)3</v>
      </c>
      <c r="E75" s="4">
        <f t="shared" si="4"/>
        <v>150</v>
      </c>
    </row>
    <row r="76" spans="1:5" x14ac:dyDescent="0.3">
      <c r="A76" s="3" t="s">
        <v>16</v>
      </c>
      <c r="B76" s="3" t="s">
        <v>5</v>
      </c>
      <c r="C76" s="3">
        <v>2</v>
      </c>
      <c r="D76" s="3" t="str">
        <f t="shared" si="5"/>
        <v>Local GovernmentHalf Day (3 Hours)2</v>
      </c>
      <c r="E76" s="4">
        <f t="shared" si="4"/>
        <v>100</v>
      </c>
    </row>
    <row r="77" spans="1:5" x14ac:dyDescent="0.3">
      <c r="A77" s="3" t="s">
        <v>16</v>
      </c>
      <c r="B77" s="3" t="s">
        <v>5</v>
      </c>
      <c r="C77" s="3">
        <v>1</v>
      </c>
      <c r="D77" s="3" t="str">
        <f t="shared" si="5"/>
        <v>Local GovernmentHalf Day (3 Hours)1</v>
      </c>
      <c r="E77" s="4">
        <f t="shared" si="4"/>
        <v>50</v>
      </c>
    </row>
    <row r="78" spans="1:5" x14ac:dyDescent="0.3">
      <c r="A78" s="3" t="s">
        <v>9</v>
      </c>
      <c r="B78" s="3" t="s">
        <v>19</v>
      </c>
      <c r="C78" s="3" t="s">
        <v>15</v>
      </c>
      <c r="D78" s="3" t="str">
        <f t="shared" si="5"/>
        <v>503 NonprofitFull Day500+</v>
      </c>
      <c r="E78" s="4">
        <f>E40</f>
        <v>925</v>
      </c>
    </row>
    <row r="79" spans="1:5" x14ac:dyDescent="0.3">
      <c r="A79" s="3" t="s">
        <v>9</v>
      </c>
      <c r="B79" s="3" t="s">
        <v>19</v>
      </c>
      <c r="C79" s="3" t="s">
        <v>14</v>
      </c>
      <c r="D79" s="3" t="str">
        <f t="shared" si="5"/>
        <v>503 NonprofitFull Day201-500</v>
      </c>
      <c r="E79" s="4">
        <f t="shared" ref="E79:E115" si="6">E41</f>
        <v>840</v>
      </c>
    </row>
    <row r="80" spans="1:5" x14ac:dyDescent="0.3">
      <c r="A80" s="3" t="s">
        <v>9</v>
      </c>
      <c r="B80" s="3" t="s">
        <v>19</v>
      </c>
      <c r="C80" s="3" t="s">
        <v>13</v>
      </c>
      <c r="D80" s="3" t="str">
        <f t="shared" si="5"/>
        <v>503 NonprofitFull Day101-200</v>
      </c>
      <c r="E80" s="4">
        <f t="shared" si="6"/>
        <v>750</v>
      </c>
    </row>
    <row r="81" spans="1:5" x14ac:dyDescent="0.3">
      <c r="A81" s="3" t="s">
        <v>9</v>
      </c>
      <c r="B81" s="3" t="s">
        <v>19</v>
      </c>
      <c r="C81" s="3" t="s">
        <v>12</v>
      </c>
      <c r="D81" s="3" t="str">
        <f t="shared" si="5"/>
        <v>503 NonprofitFull Day51-100</v>
      </c>
      <c r="E81" s="4">
        <f t="shared" si="6"/>
        <v>675</v>
      </c>
    </row>
    <row r="82" spans="1:5" x14ac:dyDescent="0.3">
      <c r="A82" s="3" t="s">
        <v>9</v>
      </c>
      <c r="B82" s="3" t="s">
        <v>19</v>
      </c>
      <c r="C82" s="3" t="s">
        <v>11</v>
      </c>
      <c r="D82" s="3" t="str">
        <f t="shared" si="5"/>
        <v>503 NonprofitFull Day15-50</v>
      </c>
      <c r="E82" s="4">
        <f t="shared" si="6"/>
        <v>625</v>
      </c>
    </row>
    <row r="83" spans="1:5" x14ac:dyDescent="0.3">
      <c r="A83" s="3" t="s">
        <v>9</v>
      </c>
      <c r="B83" s="3" t="s">
        <v>19</v>
      </c>
      <c r="C83" s="3">
        <v>14</v>
      </c>
      <c r="D83" s="3" t="str">
        <f t="shared" si="5"/>
        <v>503 NonprofitFull Day14</v>
      </c>
      <c r="E83" s="4">
        <f t="shared" si="6"/>
        <v>625</v>
      </c>
    </row>
    <row r="84" spans="1:5" x14ac:dyDescent="0.3">
      <c r="A84" s="3" t="s">
        <v>9</v>
      </c>
      <c r="B84" s="3" t="s">
        <v>19</v>
      </c>
      <c r="C84" s="3">
        <v>13</v>
      </c>
      <c r="D84" s="3" t="str">
        <f t="shared" si="5"/>
        <v>503 NonprofitFull Day13</v>
      </c>
      <c r="E84" s="4">
        <f t="shared" si="6"/>
        <v>625</v>
      </c>
    </row>
    <row r="85" spans="1:5" x14ac:dyDescent="0.3">
      <c r="A85" s="3" t="s">
        <v>9</v>
      </c>
      <c r="B85" s="3" t="s">
        <v>19</v>
      </c>
      <c r="C85" s="3">
        <v>12</v>
      </c>
      <c r="D85" s="3" t="str">
        <f t="shared" si="5"/>
        <v>503 NonprofitFull Day12</v>
      </c>
      <c r="E85" s="4">
        <f t="shared" si="6"/>
        <v>625</v>
      </c>
    </row>
    <row r="86" spans="1:5" x14ac:dyDescent="0.3">
      <c r="A86" s="3" t="s">
        <v>9</v>
      </c>
      <c r="B86" s="3" t="s">
        <v>19</v>
      </c>
      <c r="C86" s="3">
        <v>11</v>
      </c>
      <c r="D86" s="3" t="str">
        <f t="shared" si="5"/>
        <v>503 NonprofitFull Day11</v>
      </c>
      <c r="E86" s="4">
        <f t="shared" si="6"/>
        <v>625</v>
      </c>
    </row>
    <row r="87" spans="1:5" x14ac:dyDescent="0.3">
      <c r="A87" s="3" t="s">
        <v>9</v>
      </c>
      <c r="B87" s="3" t="s">
        <v>19</v>
      </c>
      <c r="C87" s="3">
        <v>10</v>
      </c>
      <c r="D87" s="3" t="str">
        <f t="shared" si="5"/>
        <v>503 NonprofitFull Day10</v>
      </c>
      <c r="E87" s="4">
        <f t="shared" si="6"/>
        <v>625</v>
      </c>
    </row>
    <row r="88" spans="1:5" x14ac:dyDescent="0.3">
      <c r="A88" s="3" t="s">
        <v>9</v>
      </c>
      <c r="B88" s="3" t="s">
        <v>19</v>
      </c>
      <c r="C88" s="3">
        <v>9</v>
      </c>
      <c r="D88" s="3" t="str">
        <f t="shared" si="5"/>
        <v>503 NonprofitFull Day9</v>
      </c>
      <c r="E88" s="4">
        <f t="shared" si="6"/>
        <v>625</v>
      </c>
    </row>
    <row r="89" spans="1:5" x14ac:dyDescent="0.3">
      <c r="A89" s="3" t="s">
        <v>9</v>
      </c>
      <c r="B89" s="3" t="s">
        <v>19</v>
      </c>
      <c r="C89" s="3">
        <v>8</v>
      </c>
      <c r="D89" s="3" t="str">
        <f t="shared" si="5"/>
        <v>503 NonprofitFull Day8</v>
      </c>
      <c r="E89" s="4">
        <f t="shared" si="6"/>
        <v>625</v>
      </c>
    </row>
    <row r="90" spans="1:5" x14ac:dyDescent="0.3">
      <c r="A90" s="3" t="s">
        <v>9</v>
      </c>
      <c r="B90" s="3" t="s">
        <v>19</v>
      </c>
      <c r="C90" s="3">
        <v>7</v>
      </c>
      <c r="D90" s="3" t="str">
        <f t="shared" si="5"/>
        <v>503 NonprofitFull Day7</v>
      </c>
      <c r="E90" s="4">
        <f t="shared" si="6"/>
        <v>625</v>
      </c>
    </row>
    <row r="91" spans="1:5" x14ac:dyDescent="0.3">
      <c r="A91" s="3" t="s">
        <v>9</v>
      </c>
      <c r="B91" s="3" t="s">
        <v>19</v>
      </c>
      <c r="C91" s="3">
        <v>6</v>
      </c>
      <c r="D91" s="3" t="str">
        <f t="shared" si="5"/>
        <v>503 NonprofitFull Day6</v>
      </c>
      <c r="E91" s="4">
        <f t="shared" si="6"/>
        <v>600</v>
      </c>
    </row>
    <row r="92" spans="1:5" x14ac:dyDescent="0.3">
      <c r="A92" s="3" t="s">
        <v>9</v>
      </c>
      <c r="B92" s="3" t="s">
        <v>19</v>
      </c>
      <c r="C92" s="3">
        <v>5</v>
      </c>
      <c r="D92" s="3" t="str">
        <f t="shared" si="5"/>
        <v>503 NonprofitFull Day5</v>
      </c>
      <c r="E92" s="4">
        <f t="shared" si="6"/>
        <v>500</v>
      </c>
    </row>
    <row r="93" spans="1:5" x14ac:dyDescent="0.3">
      <c r="A93" s="3" t="s">
        <v>9</v>
      </c>
      <c r="B93" s="3" t="s">
        <v>19</v>
      </c>
      <c r="C93" s="3">
        <v>4</v>
      </c>
      <c r="D93" s="3" t="str">
        <f t="shared" si="5"/>
        <v>503 NonprofitFull Day4</v>
      </c>
      <c r="E93" s="4">
        <f t="shared" si="6"/>
        <v>400</v>
      </c>
    </row>
    <row r="94" spans="1:5" x14ac:dyDescent="0.3">
      <c r="A94" s="3" t="s">
        <v>9</v>
      </c>
      <c r="B94" s="3" t="s">
        <v>19</v>
      </c>
      <c r="C94" s="3">
        <v>3</v>
      </c>
      <c r="D94" s="3" t="str">
        <f t="shared" si="5"/>
        <v>503 NonprofitFull Day3</v>
      </c>
      <c r="E94" s="4">
        <f t="shared" si="6"/>
        <v>300</v>
      </c>
    </row>
    <row r="95" spans="1:5" x14ac:dyDescent="0.3">
      <c r="A95" s="3" t="s">
        <v>9</v>
      </c>
      <c r="B95" s="3" t="s">
        <v>19</v>
      </c>
      <c r="C95" s="3">
        <v>2</v>
      </c>
      <c r="D95" s="3" t="str">
        <f t="shared" si="5"/>
        <v>503 NonprofitFull Day2</v>
      </c>
      <c r="E95" s="4">
        <f t="shared" si="6"/>
        <v>200</v>
      </c>
    </row>
    <row r="96" spans="1:5" x14ac:dyDescent="0.3">
      <c r="A96" s="3" t="s">
        <v>9</v>
      </c>
      <c r="B96" s="3" t="s">
        <v>19</v>
      </c>
      <c r="C96" s="3">
        <v>1</v>
      </c>
      <c r="D96" s="3" t="str">
        <f t="shared" si="5"/>
        <v>503 NonprofitFull Day1</v>
      </c>
      <c r="E96" s="4">
        <f t="shared" si="6"/>
        <v>100</v>
      </c>
    </row>
    <row r="97" spans="1:5" x14ac:dyDescent="0.3">
      <c r="A97" s="3" t="s">
        <v>16</v>
      </c>
      <c r="B97" s="3" t="s">
        <v>19</v>
      </c>
      <c r="C97" s="3" t="s">
        <v>15</v>
      </c>
      <c r="D97" s="3" t="str">
        <f t="shared" si="5"/>
        <v>503 NonprofitHalf Day (3 Hours)500+</v>
      </c>
      <c r="E97" s="4">
        <f t="shared" si="6"/>
        <v>525</v>
      </c>
    </row>
    <row r="98" spans="1:5" x14ac:dyDescent="0.3">
      <c r="A98" s="3" t="s">
        <v>16</v>
      </c>
      <c r="B98" s="3" t="s">
        <v>19</v>
      </c>
      <c r="C98" s="3" t="s">
        <v>14</v>
      </c>
      <c r="D98" s="3" t="str">
        <f t="shared" si="5"/>
        <v>503 NonprofitHalf Day (3 Hours)201-500</v>
      </c>
      <c r="E98" s="4">
        <f t="shared" si="6"/>
        <v>490</v>
      </c>
    </row>
    <row r="99" spans="1:5" x14ac:dyDescent="0.3">
      <c r="A99" s="3" t="s">
        <v>16</v>
      </c>
      <c r="B99" s="3" t="s">
        <v>19</v>
      </c>
      <c r="C99" s="3" t="s">
        <v>13</v>
      </c>
      <c r="D99" s="3" t="str">
        <f t="shared" si="5"/>
        <v>503 NonprofitHalf Day (3 Hours)101-200</v>
      </c>
      <c r="E99" s="4">
        <f t="shared" si="6"/>
        <v>445</v>
      </c>
    </row>
    <row r="100" spans="1:5" x14ac:dyDescent="0.3">
      <c r="A100" s="3" t="s">
        <v>16</v>
      </c>
      <c r="B100" s="3" t="s">
        <v>19</v>
      </c>
      <c r="C100" s="3" t="s">
        <v>12</v>
      </c>
      <c r="D100" s="3" t="str">
        <f t="shared" si="5"/>
        <v>503 NonprofitHalf Day (3 Hours)51-100</v>
      </c>
      <c r="E100" s="4">
        <f t="shared" si="6"/>
        <v>395</v>
      </c>
    </row>
    <row r="101" spans="1:5" x14ac:dyDescent="0.3">
      <c r="A101" s="3" t="s">
        <v>16</v>
      </c>
      <c r="B101" s="3" t="s">
        <v>19</v>
      </c>
      <c r="C101" s="3" t="s">
        <v>11</v>
      </c>
      <c r="D101" s="3" t="str">
        <f t="shared" si="5"/>
        <v>503 NonprofitHalf Day (3 Hours)15-50</v>
      </c>
      <c r="E101" s="4">
        <f t="shared" si="6"/>
        <v>370</v>
      </c>
    </row>
    <row r="102" spans="1:5" x14ac:dyDescent="0.3">
      <c r="A102" s="3" t="s">
        <v>16</v>
      </c>
      <c r="B102" s="3" t="s">
        <v>19</v>
      </c>
      <c r="C102" s="3">
        <v>14</v>
      </c>
      <c r="D102" s="3" t="str">
        <f t="shared" si="5"/>
        <v>503 NonprofitHalf Day (3 Hours)14</v>
      </c>
      <c r="E102" s="4">
        <f t="shared" si="6"/>
        <v>370</v>
      </c>
    </row>
    <row r="103" spans="1:5" x14ac:dyDescent="0.3">
      <c r="A103" s="3" t="s">
        <v>16</v>
      </c>
      <c r="B103" s="3" t="s">
        <v>19</v>
      </c>
      <c r="C103" s="3">
        <v>13</v>
      </c>
      <c r="D103" s="3" t="str">
        <f t="shared" si="5"/>
        <v>503 NonprofitHalf Day (3 Hours)13</v>
      </c>
      <c r="E103" s="4">
        <f t="shared" si="6"/>
        <v>370</v>
      </c>
    </row>
    <row r="104" spans="1:5" x14ac:dyDescent="0.3">
      <c r="A104" s="3" t="s">
        <v>16</v>
      </c>
      <c r="B104" s="3" t="s">
        <v>19</v>
      </c>
      <c r="C104" s="3">
        <v>12</v>
      </c>
      <c r="D104" s="3" t="str">
        <f t="shared" si="5"/>
        <v>503 NonprofitHalf Day (3 Hours)12</v>
      </c>
      <c r="E104" s="4">
        <f t="shared" si="6"/>
        <v>370</v>
      </c>
    </row>
    <row r="105" spans="1:5" x14ac:dyDescent="0.3">
      <c r="A105" s="3" t="s">
        <v>16</v>
      </c>
      <c r="B105" s="3" t="s">
        <v>19</v>
      </c>
      <c r="C105" s="3">
        <v>11</v>
      </c>
      <c r="D105" s="3" t="str">
        <f t="shared" si="5"/>
        <v>503 NonprofitHalf Day (3 Hours)11</v>
      </c>
      <c r="E105" s="4">
        <f t="shared" si="6"/>
        <v>370</v>
      </c>
    </row>
    <row r="106" spans="1:5" x14ac:dyDescent="0.3">
      <c r="A106" s="3" t="s">
        <v>16</v>
      </c>
      <c r="B106" s="3" t="s">
        <v>19</v>
      </c>
      <c r="C106" s="3">
        <v>10</v>
      </c>
      <c r="D106" s="3" t="str">
        <f t="shared" si="5"/>
        <v>503 NonprofitHalf Day (3 Hours)10</v>
      </c>
      <c r="E106" s="4">
        <f t="shared" si="6"/>
        <v>370</v>
      </c>
    </row>
    <row r="107" spans="1:5" x14ac:dyDescent="0.3">
      <c r="A107" s="3" t="s">
        <v>16</v>
      </c>
      <c r="B107" s="3" t="s">
        <v>19</v>
      </c>
      <c r="C107" s="3">
        <v>9</v>
      </c>
      <c r="D107" s="3" t="str">
        <f t="shared" si="5"/>
        <v>503 NonprofitHalf Day (3 Hours)9</v>
      </c>
      <c r="E107" s="4">
        <f t="shared" si="6"/>
        <v>370</v>
      </c>
    </row>
    <row r="108" spans="1:5" x14ac:dyDescent="0.3">
      <c r="A108" s="3" t="s">
        <v>16</v>
      </c>
      <c r="B108" s="3" t="s">
        <v>19</v>
      </c>
      <c r="C108" s="3">
        <v>8</v>
      </c>
      <c r="D108" s="3" t="str">
        <f t="shared" si="5"/>
        <v>503 NonprofitHalf Day (3 Hours)8</v>
      </c>
      <c r="E108" s="4">
        <f t="shared" si="6"/>
        <v>370</v>
      </c>
    </row>
    <row r="109" spans="1:5" x14ac:dyDescent="0.3">
      <c r="A109" s="3" t="s">
        <v>16</v>
      </c>
      <c r="B109" s="3" t="s">
        <v>19</v>
      </c>
      <c r="C109" s="3">
        <v>7</v>
      </c>
      <c r="D109" s="3" t="str">
        <f t="shared" si="5"/>
        <v>503 NonprofitHalf Day (3 Hours)7</v>
      </c>
      <c r="E109" s="4">
        <f t="shared" si="6"/>
        <v>350</v>
      </c>
    </row>
    <row r="110" spans="1:5" x14ac:dyDescent="0.3">
      <c r="A110" s="3" t="s">
        <v>16</v>
      </c>
      <c r="B110" s="3" t="s">
        <v>19</v>
      </c>
      <c r="C110" s="3">
        <v>6</v>
      </c>
      <c r="D110" s="3" t="str">
        <f t="shared" si="5"/>
        <v>503 NonprofitHalf Day (3 Hours)6</v>
      </c>
      <c r="E110" s="4">
        <f t="shared" si="6"/>
        <v>300</v>
      </c>
    </row>
    <row r="111" spans="1:5" x14ac:dyDescent="0.3">
      <c r="A111" s="3" t="s">
        <v>16</v>
      </c>
      <c r="B111" s="3" t="s">
        <v>19</v>
      </c>
      <c r="C111" s="3">
        <v>5</v>
      </c>
      <c r="D111" s="3" t="str">
        <f t="shared" si="5"/>
        <v>503 NonprofitHalf Day (3 Hours)5</v>
      </c>
      <c r="E111" s="4">
        <f t="shared" si="6"/>
        <v>250</v>
      </c>
    </row>
    <row r="112" spans="1:5" x14ac:dyDescent="0.3">
      <c r="A112" s="3" t="s">
        <v>16</v>
      </c>
      <c r="B112" s="3" t="s">
        <v>19</v>
      </c>
      <c r="C112" s="3">
        <v>4</v>
      </c>
      <c r="D112" s="3" t="str">
        <f t="shared" si="5"/>
        <v>503 NonprofitHalf Day (3 Hours)4</v>
      </c>
      <c r="E112" s="4">
        <f t="shared" si="6"/>
        <v>200</v>
      </c>
    </row>
    <row r="113" spans="1:5" x14ac:dyDescent="0.3">
      <c r="A113" s="3" t="s">
        <v>16</v>
      </c>
      <c r="B113" s="3" t="s">
        <v>19</v>
      </c>
      <c r="C113" s="3">
        <v>3</v>
      </c>
      <c r="D113" s="3" t="str">
        <f t="shared" si="5"/>
        <v>503 NonprofitHalf Day (3 Hours)3</v>
      </c>
      <c r="E113" s="4">
        <f t="shared" si="6"/>
        <v>150</v>
      </c>
    </row>
    <row r="114" spans="1:5" x14ac:dyDescent="0.3">
      <c r="A114" s="3" t="s">
        <v>16</v>
      </c>
      <c r="B114" s="3" t="s">
        <v>19</v>
      </c>
      <c r="C114" s="3">
        <v>2</v>
      </c>
      <c r="D114" s="3" t="str">
        <f t="shared" si="5"/>
        <v>503 NonprofitHalf Day (3 Hours)2</v>
      </c>
      <c r="E114" s="4">
        <f t="shared" si="6"/>
        <v>100</v>
      </c>
    </row>
    <row r="115" spans="1:5" x14ac:dyDescent="0.3">
      <c r="A115" s="3" t="s">
        <v>16</v>
      </c>
      <c r="B115" s="3" t="s">
        <v>19</v>
      </c>
      <c r="C115" s="3">
        <v>1</v>
      </c>
      <c r="D115" s="3" t="str">
        <f t="shared" si="5"/>
        <v>503 NonprofitHalf Day (3 Hours)1</v>
      </c>
      <c r="E115" s="4">
        <f t="shared" si="6"/>
        <v>50</v>
      </c>
    </row>
  </sheetData>
  <sheetProtection sheet="1" objects="1" scenarios="1" selectLockedCells="1"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Jordan, Christina</dc:creator>
  <cp:lastModifiedBy>Lindley, Danielle</cp:lastModifiedBy>
  <cp:lastPrinted>2020-09-28T21:37:31Z</cp:lastPrinted>
  <dcterms:created xsi:type="dcterms:W3CDTF">2020-09-28T20:21:40Z</dcterms:created>
  <dcterms:modified xsi:type="dcterms:W3CDTF">2021-02-11T18:17:03Z</dcterms:modified>
</cp:coreProperties>
</file>